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5_Thématiques_SMAPS\08_Mobilite\1_Projets en cours\AMICI\3-Contenu\WP4\4.4 Itineraire Cyclable St Genix\Marche signaletique 2026-01\DCE\"/>
    </mc:Choice>
  </mc:AlternateContent>
  <xr:revisionPtr revIDLastSave="0" documentId="13_ncr:1_{5FB0C415-9476-480E-B0F1-D6D213847EA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tro" sheetId="3" r:id="rId1"/>
    <sheet name="DQE LOT N°1" sheetId="2" r:id="rId2"/>
    <sheet name="DQE LOT N°2" sheetId="4" r:id="rId3"/>
  </sheets>
  <calcPr calcId="181029"/>
</workbook>
</file>

<file path=xl/calcChain.xml><?xml version="1.0" encoding="utf-8"?>
<calcChain xmlns="http://schemas.openxmlformats.org/spreadsheetml/2006/main">
  <c r="F61" i="2" l="1"/>
  <c r="E61" i="2"/>
  <c r="F60" i="2"/>
  <c r="E60" i="2"/>
  <c r="F59" i="2"/>
  <c r="E59" i="2"/>
  <c r="F57" i="2"/>
  <c r="E57" i="2"/>
  <c r="F58" i="2"/>
  <c r="E58" i="2"/>
  <c r="G74" i="2"/>
  <c r="G44" i="2"/>
  <c r="E17" i="2"/>
  <c r="F9" i="4" l="1"/>
</calcChain>
</file>

<file path=xl/sharedStrings.xml><?xml version="1.0" encoding="utf-8"?>
<sst xmlns="http://schemas.openxmlformats.org/spreadsheetml/2006/main" count="170" uniqueCount="97">
  <si>
    <t>N°</t>
  </si>
  <si>
    <t>Désignation</t>
  </si>
  <si>
    <t>Unité</t>
  </si>
  <si>
    <t>Prix unitaire HT (€)</t>
  </si>
  <si>
    <t>Fourniture de kit de fixation (colliers, visserie inox, système anti-vandalisme)</t>
  </si>
  <si>
    <t>Fourniture de panneau DV temporaire (aluminium, conforme IISR, démontable)</t>
  </si>
  <si>
    <t>Fourniture et pose de support amovible pour signalisation temporaire vélo</t>
  </si>
  <si>
    <t>Retrait ou remplacement d’un panneau existant (dépose, évacuation, reconditionnement)</t>
  </si>
  <si>
    <t>Réalisation de fiches carrefours et implantation (à partir du plan de jalonnement)</t>
  </si>
  <si>
    <t>Quantité estimée</t>
  </si>
  <si>
    <t>Signalisation Directionnelle</t>
  </si>
  <si>
    <t xml:space="preserve">Ces prix rémmunèrent : </t>
  </si>
  <si>
    <t>-La fourniture des panneaux, supports et accessoires de signalisation directionnelle.</t>
  </si>
  <si>
    <t>-Le transport des panneaux, supports et accessoires de signalisation directionnelle.</t>
  </si>
  <si>
    <t>-Les protections et emballages nécessaire au transport, stockage permettant la conservation dans un état neuf jusqu'à la livraison et la pose.</t>
  </si>
  <si>
    <t>Pose de matériel</t>
  </si>
  <si>
    <t>Fourniture de feuillard de cerclage</t>
  </si>
  <si>
    <t>Pose panneau avec 2 poteaux – scellement avec platine,comprend étude terrassement, approvisionnement et coulage béton</t>
  </si>
  <si>
    <t>Pose panneau avec 2 poteaux – fixation avec pieu d’ancrage écologique (type FERRADIX) comprend étude terrassement, approvisionnement et coulage béton</t>
  </si>
  <si>
    <t>Option</t>
  </si>
  <si>
    <t>Pose mobilier avec 1 poteau – scellement direct avec platine comprend étude terrassement, approvisionnement et coulage béton</t>
  </si>
  <si>
    <t>Pose mobilier avec 1 poteau – fixation avec pieu d’ancrage écologique (type FERRADIX) comprend étude terrassement, approvisionnement et coulage béton</t>
  </si>
  <si>
    <t>N° de prix / Désignations / Précisions</t>
  </si>
  <si>
    <t>Une annexe au BPU et DQE peut être fournie afin d'apporter des précisions aux chiffrages conformément à la structure ci-dessous.</t>
  </si>
  <si>
    <t>Panneau dos ouvert</t>
  </si>
  <si>
    <t>Signalisation directionnelle</t>
  </si>
  <si>
    <t>Support et accessoire de signalisation</t>
  </si>
  <si>
    <t>Support</t>
  </si>
  <si>
    <t>Ancrage au sol fondation sur fourreau type Ferradix ou équivalent.</t>
  </si>
  <si>
    <t>Accessoires de signalisation</t>
  </si>
  <si>
    <t>Kit de visserie pour pose de plaque murale</t>
  </si>
  <si>
    <t>Fourreau fonte diamètre 60 sans bouchon long 320</t>
  </si>
  <si>
    <t>Bouchon fonte pour fourreau diamètre 60</t>
  </si>
  <si>
    <t>Clé de serrage pour fourreau fonte diamètre 60</t>
  </si>
  <si>
    <t>Prix total HT (€)</t>
  </si>
  <si>
    <t>U</t>
  </si>
  <si>
    <t>F</t>
  </si>
  <si>
    <t>ML</t>
  </si>
  <si>
    <t>ENS</t>
  </si>
  <si>
    <t>Majoration unitaire accès difficile</t>
  </si>
  <si>
    <t>LOT N°2 - Détail Quantitatif Estimatif valant Bordereau des prix unitaires_ Radars pédagogiques</t>
  </si>
  <si>
    <t>Pose panneau avec 2 poteaux – scellement direct au sol,comprend étude terrassement, approvisionnement et coulage béton</t>
  </si>
  <si>
    <t>LOT N°1 - Détail Quantitatif Estimatif valant Bordereau des prix unitaires_ Signalisation vélo</t>
  </si>
  <si>
    <t>Equipements d'apaisement de la vitesse</t>
  </si>
  <si>
    <t>Radars pédagogiques</t>
  </si>
  <si>
    <t>Le candidat (date, tampon et signature)</t>
  </si>
  <si>
    <t>SOUS-TOTAL</t>
  </si>
  <si>
    <t>BORDEREAU DES PRIX UNITAIRES VALANT DETAIL QUANTITATIF ESTIMATIF (BPU-DQE)</t>
  </si>
  <si>
    <t>Prix unitaire 
HT (€)</t>
  </si>
  <si>
    <t>Fourniture de panneau directionnel vélo d'identifiants type Dv11, aluminium, classe 2, film anti-graffiti, RAL du dos à définir.</t>
  </si>
  <si>
    <t>Fourniture de panneau directionnel vélo d'identifiants type Dv12, aluminium, classe 2, film anti-graffiti, RAL du dos à définir, dimensions 900 x 100 mm.</t>
  </si>
  <si>
    <t>Fourniture de panneau directionnel vélo d'identifiants type Dv12, aluminium, classe 2, film anti-graffiti, RAL du dos à définir, dimensions 1200 x 100 mm.</t>
  </si>
  <si>
    <t>Fourniture de panneau directionnel vélo d'identifiants type Dv12, aluminium, classe 2, film anti-graffiti, RAL du dos à définir, dimensions 900 x 200 mm.</t>
  </si>
  <si>
    <t>Fourniture de panneau directionnel vélo d'identifiants type Dv12, aluminium, classe 2, film anti-graffiti, RAL du dos à définir, dimensions 1200 x 200 mm.</t>
  </si>
  <si>
    <t>Fourniture de panneau DV12 avec logo spécifique (Véloroute, EuroVelo, etc.), aluminium, classe 2, film anti-graffiti, RAL du dos à définir, dimensions 900x 100 mm.</t>
  </si>
  <si>
    <t>Fourniture de panneau DV12 avec logo spécifique (Véloroute, EuroVelo, etc.), aluminium, classe 2, film anti-graffiti, RAL du dos à définir, dimensions 1200 x 100 mm.</t>
  </si>
  <si>
    <t>Fourniture de panneau DV12 avec logo spécifique (Véloroute, EuroVelo, etc.), aluminium, classe 2, film anti-graffiti, RAL du dos à définir, dimensions 900 x 200 mm.</t>
  </si>
  <si>
    <t>Fourniture de panneau DV12 avec logo spécifique (Véloroute, EuroVelo, etc.), aluminium, classe 2, film anti-graffiti, RAL du dos à définir, dimensions 1200 x 200 mm.</t>
  </si>
  <si>
    <t>Fourniture de panneau directionnel vélo de position  type DV21a ou DV21b, aluminium, classe 2, film anti-graffiti, RAL du dos à définir, dimensions 900 x 100 mm.</t>
  </si>
  <si>
    <t>Fourniture de panneau directionnel vélo de position   type DV21a ou DV21b, aluminium, classe 2, film anti-graffiti, RAL du dos à définir, dimensions 1200 x 100 mm.</t>
  </si>
  <si>
    <t>Fourniture de panneau directionnel vélo de position   type DV21a ou DV21b, aluminium, classe 2, film anti-graffiti, RAL du dos à définir, dimensions 900 x 200 mm.</t>
  </si>
  <si>
    <t>Fourniture de panneau directionnel vélo de position   type DV21a ou DV21b, aluminium, classe 2, film anti-graffiti, RAL du dos à définir, dimensions 1200 x 200 mm.</t>
  </si>
  <si>
    <t>Fourniture de panneau directionnel vélo de position   type DV21a ou DV21b, aluminium, classe2, film anti-graffiti, RAL du dos à définir, dimensions 900 x 250 mm.</t>
  </si>
  <si>
    <t>Fourniture de panneau directionnel vélo de position   type DV21a ou DV21b, aluminium, classe 2, film anti-graffiti, RAL du dos à définir, dimensions 1200 x 250mm.</t>
  </si>
  <si>
    <t>Fourniture de panneau directionnel vélo de présignalisation  type Dv42a, aluminium, classe 2, film anti-graffiti, RAL du dos à définir, dimensions 900x 100 mm.</t>
  </si>
  <si>
    <t>Fourniture de panneau directionnel vélo de présignalisation  type Dv42b, aluminium, classe 2, film anti-graffiti, RAL du dos à définir, dimensions 900x 100 mm.</t>
  </si>
  <si>
    <t>Fourniture de panneau directionnel vélo de présignalisation  type Dv43a ou DV43b, aluminium, classe 2, film anti-graffiti, RAL du dos à définir, dimensions 900 x 100 mm.</t>
  </si>
  <si>
    <t>Fourniture de panneau directionnel vélo de présignalisation  type Dv43a ou DV43b, aluminium, classe 2, film anti-graffiti, RAL du dos à définir, dimensions 1200 x 100 mm.</t>
  </si>
  <si>
    <t>Fourniture de panneau directionnel vélo de présignalisation  type Dv43a ou DV43b, aluminium, classe 2, film anti-graffiti, RAL du dos à définir, dimensions 900 x 200 mm</t>
  </si>
  <si>
    <t>Fourniture de panneau directionnel vélo de présignalisation  type Dv43a ou DV43b, aluminium, classe 2, film anti-graffiti, RAL du dos à définir, dimensions 1200 x 200 mm</t>
  </si>
  <si>
    <t>Fourniture de panneau directionnel vélo de présignalisation  type Dv43a ou DV43b, aluminium, classe 2, film anti-graffiti, RAL du dos à définir, dimensions 900 x 250 mm</t>
  </si>
  <si>
    <t>Fourniture de panneau directionnel vélo de présignalisation  type Dv43a ou DV43b, aluminium, classe 2, film anti-graffiti, RAL du dos à définir, dimensions 1200 x 250 mm</t>
  </si>
  <si>
    <t>Fourniture de panneau directionnel vélo de présignalisation  type Dv43c, aluminium, classe 2, film anti-graffiti, RAL du dos à définir, dimensions 900x 100 mm</t>
  </si>
  <si>
    <t>Fourniture de panneau directionnel vélo de présignalisation  type Dv43d, aluminium, classe 2, film anti-graffiti, RAL du dos à définir, dimensions 900x 100 mm</t>
  </si>
  <si>
    <t>Collier aluminium double pour support de diamètre 60 mm y compris la visserie pour la fixation du collier sur le support et la visserie pour la fixation du panneau sur le collier</t>
  </si>
  <si>
    <t>Collier aluminium simple pour support de diamètre 60 mm y compris la visserie pour la fixation du collier sur le support et la visserie pour la fixation du panneau sur le collier</t>
  </si>
  <si>
    <t>Collier aluminium double pour support de diamètre 76 mm y compris la visserie pour la fixation du collier sur le support et la visserie pour la fixation du panneau sur le collier.</t>
  </si>
  <si>
    <t>Collier aluminium double pour support de diamètre 90 mm y compris la visserie pour la fixation du collier sur le support et la visserie pour la fixation du panneau sur le collier.</t>
  </si>
  <si>
    <t>Collier aluminium double pour support de diamètre 114 mm y compris la visserie pour la fixation du collier sur le support et la visserie pour la fixation du panneau sur le collier.</t>
  </si>
  <si>
    <t>Fourniture de bloc support béton déplaçable et résistant</t>
  </si>
  <si>
    <t>Fourniture de radars pédagogiques - entre 1 et 5 radars fournis (cf CCTP)</t>
  </si>
  <si>
    <t>Fourniture de radars pédagogiques - entre 5 et 10 radars fournis (cf CCTP)</t>
  </si>
  <si>
    <t>Fourniture de poteau acier thermo laqué peinture au choix, avec obturateur plastique, diamètre 76 mm</t>
  </si>
  <si>
    <t>Quantité estimé pour ensembles territoire CC Val Guiers</t>
  </si>
  <si>
    <t>Quantité estimé pour ensembles territoire CCLA</t>
  </si>
  <si>
    <t>Fourniture de panneau directionnel vélo de position  type Dv21c, aluminium, classe 2, film anti-graffiti, RAL du dos à définir.  200x300</t>
  </si>
  <si>
    <t>Fourniture de support tubulaire galvanisé diam. 76 mm, RAL à définir</t>
  </si>
  <si>
    <t>Collier aluminium simple pour support de diamètre 76 mm y compris la visserie pour la fixation du collier sur le support et la visserie pour la fixation du panneau sur le collier</t>
  </si>
  <si>
    <t>Collier aluminium simple pour support de diamètre 90 mm y compris la visserie pour la fixation du collier sur le support et la visserie pour la fixation du panneau sur le collier</t>
  </si>
  <si>
    <t>Collier aluminium double pour support de diamètre 140 mm y compris la visserie pour la fixation du collier sur le support et la visserie pour la fixation du panneau sur le collier</t>
  </si>
  <si>
    <t>Collier aluminium double pour support de diamètre 160 mm y compris la visserie pour la fixation du collier sur le support et la visserie pour la fixation du panneau sur le collier</t>
  </si>
  <si>
    <t>Kit de fixation pour support en 80x40</t>
  </si>
  <si>
    <t>Kit de fixation pour support en 80x80</t>
  </si>
  <si>
    <t>Collier aluminium simple pour support de diamètre 114 mm y compris la visserie pour la fixation du collier sur le support et la visserie pour la fixation du panneau sur le collier</t>
  </si>
  <si>
    <t>Fourniture de poteau aluminium canelé, RAL champagne/sable avec obturateur plastique, diamètre 76 mm</t>
  </si>
  <si>
    <t>Fourniture de poteau aluminium canelé, RAL champagne/sable avec obturateur plastique, diamètre 114 mm</t>
  </si>
  <si>
    <t>A définir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</si>
</sst>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4" fillId="3" borderId="0" xfId="0" applyFont="1" applyFill="1"/>
    <xf numFmtId="0" fontId="0" fillId="3" borderId="0" xfId="0" applyFill="1"/>
    <xf numFmtId="0" fontId="6" fillId="0" borderId="0" xfId="0" applyFont="1"/>
    <xf numFmtId="44" fontId="6" fillId="0" borderId="0" xfId="0" applyNumberFormat="1" applyFo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0" xfId="0" quotePrefix="1" applyFill="1"/>
    <xf numFmtId="0" fontId="2" fillId="3" borderId="0" xfId="0" applyFont="1" applyFill="1"/>
    <xf numFmtId="0" fontId="0" fillId="3" borderId="0" xfId="0" applyFill="1" applyAlignment="1">
      <alignment horizontal="center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9" fillId="0" borderId="2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3" fillId="0" borderId="0" xfId="0" applyFont="1"/>
    <xf numFmtId="0" fontId="11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3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7" xfId="0" applyNumberFormat="1" applyFont="1" applyBorder="1"/>
    <xf numFmtId="0" fontId="9" fillId="6" borderId="2" xfId="0" applyFont="1" applyFill="1" applyBorder="1"/>
    <xf numFmtId="0" fontId="12" fillId="6" borderId="0" xfId="0" applyFont="1" applyFill="1" applyAlignment="1">
      <alignment horizontal="center"/>
    </xf>
    <xf numFmtId="0" fontId="9" fillId="7" borderId="0" xfId="0" applyFont="1" applyFill="1"/>
    <xf numFmtId="0" fontId="9" fillId="6" borderId="0" xfId="0" applyFont="1" applyFill="1" applyAlignment="1">
      <alignment wrapText="1"/>
    </xf>
    <xf numFmtId="0" fontId="9" fillId="6" borderId="0" xfId="0" applyFont="1" applyFill="1"/>
    <xf numFmtId="0" fontId="5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Normal" xfId="0" builtinId="0"/>
  </cellStyles>
  <dxfs count="28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5"/>
          <bgColor theme="8" tint="-0.249977111117893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1022290</xdr:colOff>
      <xdr:row>0</xdr:row>
      <xdr:rowOff>826230</xdr:rowOff>
    </xdr:to>
    <xdr:pic>
      <xdr:nvPicPr>
        <xdr:cNvPr id="4" name="Image 3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CFE15CE6-EF42-4938-B4C9-F347BBDE7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6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6292612</xdr:colOff>
      <xdr:row>0</xdr:row>
      <xdr:rowOff>66198</xdr:rowOff>
    </xdr:from>
    <xdr:to>
      <xdr:col>1</xdr:col>
      <xdr:colOff>7954438</xdr:colOff>
      <xdr:row>0</xdr:row>
      <xdr:rowOff>967740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B29A83-21DB-449F-9CE3-907B7537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5092" y="66198"/>
          <a:ext cx="1661826" cy="901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1344507</xdr:colOff>
      <xdr:row>1</xdr:row>
      <xdr:rowOff>299757</xdr:rowOff>
    </xdr:to>
    <xdr:pic>
      <xdr:nvPicPr>
        <xdr:cNvPr id="2" name="Image 1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179FC2E3-D1C9-4347-9915-357882116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6947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8490133</xdr:colOff>
      <xdr:row>0</xdr:row>
      <xdr:rowOff>0</xdr:rowOff>
    </xdr:from>
    <xdr:to>
      <xdr:col>1</xdr:col>
      <xdr:colOff>9746553</xdr:colOff>
      <xdr:row>1</xdr:row>
      <xdr:rowOff>310267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09451F-A6CB-87A6-C230-588BA0010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4266" y="0"/>
          <a:ext cx="1528411" cy="835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87085</xdr:rowOff>
    </xdr:from>
    <xdr:to>
      <xdr:col>1</xdr:col>
      <xdr:colOff>1218502</xdr:colOff>
      <xdr:row>1</xdr:row>
      <xdr:rowOff>250372</xdr:rowOff>
    </xdr:to>
    <xdr:pic>
      <xdr:nvPicPr>
        <xdr:cNvPr id="4" name="Image 3" descr="Une image contenant texte, Police, Graphique, graphisme&#10;&#10;Le contenu généré par l’IA peut être incorrect.">
          <a:extLst>
            <a:ext uri="{FF2B5EF4-FFF2-40B4-BE49-F238E27FC236}">
              <a16:creationId xmlns:a16="http://schemas.microsoft.com/office/drawing/2014/main" id="{AA28F7DB-B45D-4BDB-9AF2-ACDE4B46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085"/>
          <a:ext cx="1675702" cy="7620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348343</xdr:colOff>
      <xdr:row>0</xdr:row>
      <xdr:rowOff>105386</xdr:rowOff>
    </xdr:from>
    <xdr:to>
      <xdr:col>5</xdr:col>
      <xdr:colOff>633794</xdr:colOff>
      <xdr:row>1</xdr:row>
      <xdr:rowOff>286287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B185DCE-8F70-45C9-9C0F-DF2C2CD97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9029" y="105386"/>
          <a:ext cx="1428451" cy="779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0A4166-469B-48EA-BDCE-EC0CE13C5BCC}" name="Tableau3" displayName="Tableau3" ref="B4:B9" totalsRowShown="0" headerRowDxfId="10" dataDxfId="9">
  <autoFilter ref="B4:B9" xr:uid="{7E0A4166-469B-48EA-BDCE-EC0CE13C5BCC}"/>
  <tableColumns count="1">
    <tableColumn id="1" xr3:uid="{A4EA711E-2111-4E3A-9965-3515ED317B36}" name="Signalisation Directionnelle" dataDxfId="8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B1ACB6-016E-4EA3-8A4C-105367B9E5B2}" name="Tableau16" displayName="Tableau16" ref="A4:G44" totalsRowShown="0" headerRowDxfId="27" dataDxfId="26">
  <autoFilter ref="A4:G44" xr:uid="{85B1ACB6-016E-4EA3-8A4C-105367B9E5B2}"/>
  <tableColumns count="7">
    <tableColumn id="1" xr3:uid="{30480352-4873-4978-9F9B-93D0B6FC26C9}" name="N°" dataDxfId="25"/>
    <tableColumn id="2" xr3:uid="{2FB43DA0-D851-4AB4-9D1E-F01779795894}" name="Désignation" dataDxfId="24"/>
    <tableColumn id="3" xr3:uid="{F696F207-7FE1-42E4-8047-04D834C88DF5}" name="U" dataDxfId="23"/>
    <tableColumn id="4" xr3:uid="{AC98A74E-865F-4054-8D2D-1AB2AA715147}" name="Prix unitaire _x000a_HT (€)" dataDxfId="22"/>
    <tableColumn id="7" xr3:uid="{D9C37B4A-83FA-4628-8BCF-10FD85507A83}" name="Quantité estimé pour ensembles territoire CC Val Guiers" dataDxfId="21"/>
    <tableColumn id="6" xr3:uid="{1215B494-9F7B-45F1-9B5F-F712173685D2}" name="Quantité estimé pour ensembles territoire CCLA" dataDxfId="20"/>
    <tableColumn id="5" xr3:uid="{73B6D149-ACF2-4B2A-97A0-0D817432ADC3}" name="Prix total HT (€)" dataDxfId="19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2A55BF-09D6-4FEA-9A09-16533430767E}" name="Tableau6" displayName="Tableau6" ref="A47:F74" totalsRowShown="0" headerRowDxfId="18" dataDxfId="17">
  <autoFilter ref="A47:F74" xr:uid="{2D2A55BF-09D6-4FEA-9A09-16533430767E}"/>
  <tableColumns count="6">
    <tableColumn id="1" xr3:uid="{A7D75E04-4696-45B1-83DC-4A8AFDA58B23}" name="N°" dataDxfId="16"/>
    <tableColumn id="2" xr3:uid="{CD33384D-C250-46DF-BB59-7DEA5384587F}" name="Désignation" dataDxfId="15"/>
    <tableColumn id="3" xr3:uid="{42B1827A-72BD-42B8-97D5-27C19388D408}" name="Unité" dataDxfId="14"/>
    <tableColumn id="4" xr3:uid="{AA843483-ACAE-4903-AAF2-7BB01887B357}" name="Prix unitaire HT (€)" dataDxfId="13"/>
    <tableColumn id="5" xr3:uid="{DC9CD344-2A7A-4420-A71E-355467305E90}" name="Quantité estimé pour ensembles territoire CC Val Guiers" dataDxfId="12"/>
    <tableColumn id="6" xr3:uid="{C9B3FF40-F078-430E-99EF-6ED2BA7A488E}" name="Quantité estimé pour ensembles territoire CCLA" dataDxfId="11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1EE85-A528-4078-AA59-F40310F3B202}" name="Tableau162" displayName="Tableau162" ref="A4:F9" totalsRowShown="0" headerRowDxfId="7" dataDxfId="6">
  <autoFilter ref="A4:F9" xr:uid="{85B1ACB6-016E-4EA3-8A4C-105367B9E5B2}"/>
  <tableColumns count="6">
    <tableColumn id="1" xr3:uid="{B7DCEB59-540B-459F-98F1-210998D2399D}" name="N°" dataDxfId="5"/>
    <tableColumn id="2" xr3:uid="{5A3372B2-1011-431D-B4BC-44C10EBF23BA}" name="Désignation" dataDxfId="4"/>
    <tableColumn id="3" xr3:uid="{422B4AFE-3AC0-4023-944D-8538E15D2B2C}" name="U" dataDxfId="3"/>
    <tableColumn id="4" xr3:uid="{6290C1FD-4319-4CAA-921B-4103CA4D8EA2}" name="Prix unitaire HT (€)" dataDxfId="2"/>
    <tableColumn id="6" xr3:uid="{970A3001-8843-491D-94CB-71617FC30D75}" name="Quantité estimée" dataDxfId="1"/>
    <tableColumn id="5" xr3:uid="{8CD687EB-8EA2-484A-9ED8-2DE1F23177E0}" name="Prix total HT (€)" dataDxfId="0">
      <calculatedColumnFormula>F2+F3+F4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40F38-1C8F-4CAD-ACD3-402101439EB0}">
  <dimension ref="A1:B21"/>
  <sheetViews>
    <sheetView zoomScaleNormal="100" workbookViewId="0">
      <selection activeCell="D12" sqref="D12"/>
    </sheetView>
  </sheetViews>
  <sheetFormatPr baseColWidth="10" defaultRowHeight="15" x14ac:dyDescent="0.25"/>
  <cols>
    <col min="2" max="2" width="117.7109375" customWidth="1"/>
  </cols>
  <sheetData>
    <row r="1" spans="1:2" ht="85.9" customHeight="1" x14ac:dyDescent="0.25">
      <c r="A1" s="11"/>
      <c r="B1" s="11"/>
    </row>
    <row r="2" spans="1:2" x14ac:dyDescent="0.25">
      <c r="A2" s="11"/>
      <c r="B2" s="14" t="s">
        <v>47</v>
      </c>
    </row>
    <row r="3" spans="1:2" x14ac:dyDescent="0.25">
      <c r="A3" s="11"/>
      <c r="B3" s="11"/>
    </row>
    <row r="4" spans="1:2" x14ac:dyDescent="0.25">
      <c r="A4" s="11"/>
      <c r="B4" s="15" t="s">
        <v>10</v>
      </c>
    </row>
    <row r="5" spans="1:2" x14ac:dyDescent="0.25">
      <c r="A5" s="11"/>
      <c r="B5" s="15" t="s">
        <v>11</v>
      </c>
    </row>
    <row r="6" spans="1:2" x14ac:dyDescent="0.25">
      <c r="A6" s="11"/>
      <c r="B6" s="11"/>
    </row>
    <row r="7" spans="1:2" x14ac:dyDescent="0.25">
      <c r="A7" s="11"/>
      <c r="B7" s="16" t="s">
        <v>12</v>
      </c>
    </row>
    <row r="8" spans="1:2" x14ac:dyDescent="0.25">
      <c r="A8" s="11"/>
      <c r="B8" s="16" t="s">
        <v>13</v>
      </c>
    </row>
    <row r="9" spans="1:2" x14ac:dyDescent="0.25">
      <c r="A9" s="11"/>
      <c r="B9" s="16" t="s">
        <v>14</v>
      </c>
    </row>
    <row r="10" spans="1:2" x14ac:dyDescent="0.25">
      <c r="A10" s="11"/>
      <c r="B10" s="11"/>
    </row>
    <row r="11" spans="1:2" x14ac:dyDescent="0.25">
      <c r="A11" s="11"/>
      <c r="B11" s="17" t="s">
        <v>23</v>
      </c>
    </row>
    <row r="12" spans="1:2" ht="21.6" customHeight="1" x14ac:dyDescent="0.25">
      <c r="A12" s="11"/>
      <c r="B12" s="18" t="s">
        <v>22</v>
      </c>
    </row>
    <row r="13" spans="1:2" x14ac:dyDescent="0.25">
      <c r="A13" s="11"/>
      <c r="B13" s="11"/>
    </row>
    <row r="14" spans="1:2" x14ac:dyDescent="0.25">
      <c r="A14" s="11"/>
      <c r="B14" s="11"/>
    </row>
    <row r="15" spans="1:2" x14ac:dyDescent="0.25">
      <c r="A15" s="11"/>
      <c r="B15" s="11"/>
    </row>
    <row r="16" spans="1:2" x14ac:dyDescent="0.25">
      <c r="A16" s="11"/>
      <c r="B16" s="11"/>
    </row>
    <row r="17" spans="1:2" x14ac:dyDescent="0.25">
      <c r="A17" s="11"/>
      <c r="B17" s="11"/>
    </row>
    <row r="18" spans="1:2" x14ac:dyDescent="0.25">
      <c r="A18" s="11"/>
      <c r="B18" s="11"/>
    </row>
    <row r="19" spans="1:2" x14ac:dyDescent="0.25">
      <c r="A19" s="11"/>
      <c r="B19" s="11"/>
    </row>
    <row r="20" spans="1:2" x14ac:dyDescent="0.25">
      <c r="A20" s="11"/>
      <c r="B20" s="11"/>
    </row>
    <row r="21" spans="1:2" x14ac:dyDescent="0.25">
      <c r="A21" s="11"/>
      <c r="B21" s="11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tabSelected="1" topLeftCell="A52" zoomScale="90" zoomScaleNormal="90" workbookViewId="0">
      <selection activeCell="B79" sqref="B79"/>
    </sheetView>
  </sheetViews>
  <sheetFormatPr baseColWidth="10" defaultColWidth="8.85546875" defaultRowHeight="14.25" x14ac:dyDescent="0.2"/>
  <cols>
    <col min="1" max="1" width="6.85546875" style="1" customWidth="1"/>
    <col min="2" max="2" width="152.7109375" style="1" customWidth="1"/>
    <col min="3" max="3" width="8.42578125" style="1" customWidth="1"/>
    <col min="4" max="4" width="14.85546875" style="1" customWidth="1"/>
    <col min="5" max="5" width="20.28515625" style="1" customWidth="1"/>
    <col min="6" max="6" width="20.7109375" style="1" customWidth="1"/>
    <col min="7" max="7" width="14.85546875" style="1" customWidth="1"/>
    <col min="8" max="16384" width="8.85546875" style="1"/>
  </cols>
  <sheetData>
    <row r="1" spans="1:7" ht="41.45" customHeight="1" x14ac:dyDescent="0.25">
      <c r="A1" s="10"/>
      <c r="B1" s="10"/>
      <c r="C1" s="10"/>
      <c r="D1" s="11"/>
      <c r="E1" s="10"/>
      <c r="F1" s="10"/>
    </row>
    <row r="2" spans="1:7" ht="52.9" customHeight="1" thickBot="1" x14ac:dyDescent="0.25">
      <c r="A2" s="45" t="s">
        <v>42</v>
      </c>
      <c r="B2" s="37"/>
      <c r="C2" s="45"/>
      <c r="D2" s="45"/>
      <c r="E2" s="45"/>
      <c r="F2" s="45"/>
    </row>
    <row r="3" spans="1:7" ht="27" customHeight="1" thickBot="1" x14ac:dyDescent="0.25">
      <c r="A3" s="42" t="s">
        <v>25</v>
      </c>
      <c r="B3" s="43"/>
      <c r="C3" s="43"/>
      <c r="D3" s="43"/>
      <c r="E3" s="43"/>
      <c r="F3" s="44"/>
    </row>
    <row r="4" spans="1:7" ht="51" customHeight="1" x14ac:dyDescent="0.2">
      <c r="A4" s="29" t="s">
        <v>0</v>
      </c>
      <c r="B4" s="29" t="s">
        <v>1</v>
      </c>
      <c r="C4" s="29" t="s">
        <v>35</v>
      </c>
      <c r="D4" s="29" t="s">
        <v>48</v>
      </c>
      <c r="E4" s="46" t="s">
        <v>83</v>
      </c>
      <c r="F4" s="46" t="s">
        <v>84</v>
      </c>
      <c r="G4" s="30" t="s">
        <v>34</v>
      </c>
    </row>
    <row r="5" spans="1:7" x14ac:dyDescent="0.2">
      <c r="A5" s="19"/>
      <c r="B5" s="19" t="s">
        <v>24</v>
      </c>
      <c r="C5" s="19"/>
      <c r="D5" s="19"/>
      <c r="E5" s="19"/>
      <c r="F5" s="19"/>
      <c r="G5" s="20"/>
    </row>
    <row r="6" spans="1:7" ht="15.75" x14ac:dyDescent="0.25">
      <c r="A6" s="21">
        <v>1</v>
      </c>
      <c r="B6" s="22" t="s">
        <v>49</v>
      </c>
      <c r="C6" s="21" t="s">
        <v>35</v>
      </c>
      <c r="D6" s="55"/>
      <c r="E6" s="47">
        <v>0</v>
      </c>
      <c r="F6" s="47">
        <v>0</v>
      </c>
      <c r="G6" s="22"/>
    </row>
    <row r="7" spans="1:7" ht="15.75" x14ac:dyDescent="0.25">
      <c r="A7" s="21">
        <v>2</v>
      </c>
      <c r="B7" s="22" t="s">
        <v>50</v>
      </c>
      <c r="C7" s="21" t="s">
        <v>35</v>
      </c>
      <c r="D7" s="55"/>
      <c r="E7" s="47">
        <v>0</v>
      </c>
      <c r="F7" s="47">
        <v>0</v>
      </c>
      <c r="G7" s="22"/>
    </row>
    <row r="8" spans="1:7" ht="15.75" x14ac:dyDescent="0.25">
      <c r="A8" s="21">
        <v>3</v>
      </c>
      <c r="B8" s="22" t="s">
        <v>51</v>
      </c>
      <c r="C8" s="21" t="s">
        <v>35</v>
      </c>
      <c r="D8" s="55"/>
      <c r="E8" s="47">
        <v>0</v>
      </c>
      <c r="F8" s="47">
        <v>0</v>
      </c>
      <c r="G8" s="22"/>
    </row>
    <row r="9" spans="1:7" ht="15.75" x14ac:dyDescent="0.25">
      <c r="A9" s="21">
        <v>4</v>
      </c>
      <c r="B9" s="22" t="s">
        <v>52</v>
      </c>
      <c r="C9" s="21" t="s">
        <v>35</v>
      </c>
      <c r="D9" s="55"/>
      <c r="E9" s="47">
        <v>0</v>
      </c>
      <c r="F9" s="47">
        <v>0</v>
      </c>
      <c r="G9" s="22"/>
    </row>
    <row r="10" spans="1:7" ht="15.75" x14ac:dyDescent="0.25">
      <c r="A10" s="21">
        <v>5</v>
      </c>
      <c r="B10" s="22" t="s">
        <v>53</v>
      </c>
      <c r="C10" s="21" t="s">
        <v>35</v>
      </c>
      <c r="D10" s="55"/>
      <c r="E10" s="47">
        <v>0</v>
      </c>
      <c r="F10" s="47">
        <v>0</v>
      </c>
      <c r="G10" s="22"/>
    </row>
    <row r="11" spans="1:7" ht="15.75" x14ac:dyDescent="0.25">
      <c r="A11" s="21">
        <v>6</v>
      </c>
      <c r="B11" s="53" t="s">
        <v>54</v>
      </c>
      <c r="C11" s="21" t="s">
        <v>35</v>
      </c>
      <c r="D11" s="55"/>
      <c r="E11" s="54">
        <v>51</v>
      </c>
      <c r="F11" s="54">
        <v>26</v>
      </c>
      <c r="G11" s="22"/>
    </row>
    <row r="12" spans="1:7" ht="15.75" x14ac:dyDescent="0.25">
      <c r="A12" s="21">
        <v>7</v>
      </c>
      <c r="B12" s="22" t="s">
        <v>55</v>
      </c>
      <c r="C12" s="21" t="s">
        <v>35</v>
      </c>
      <c r="D12" s="55"/>
      <c r="E12" s="47">
        <v>0</v>
      </c>
      <c r="F12" s="47">
        <v>0</v>
      </c>
      <c r="G12" s="22"/>
    </row>
    <row r="13" spans="1:7" ht="15.75" x14ac:dyDescent="0.25">
      <c r="A13" s="21">
        <v>8</v>
      </c>
      <c r="B13" s="22" t="s">
        <v>56</v>
      </c>
      <c r="C13" s="21" t="s">
        <v>35</v>
      </c>
      <c r="D13" s="55"/>
      <c r="E13" s="47">
        <v>0</v>
      </c>
      <c r="F13" s="47">
        <v>0</v>
      </c>
      <c r="G13" s="22"/>
    </row>
    <row r="14" spans="1:7" ht="15.75" x14ac:dyDescent="0.25">
      <c r="A14" s="21">
        <v>9</v>
      </c>
      <c r="B14" s="22" t="s">
        <v>57</v>
      </c>
      <c r="C14" s="21" t="s">
        <v>35</v>
      </c>
      <c r="D14" s="55"/>
      <c r="E14" s="47">
        <v>0</v>
      </c>
      <c r="F14" s="47">
        <v>0</v>
      </c>
      <c r="G14" s="22"/>
    </row>
    <row r="15" spans="1:7" ht="15.75" x14ac:dyDescent="0.25">
      <c r="A15" s="21">
        <v>10</v>
      </c>
      <c r="B15" s="53" t="s">
        <v>58</v>
      </c>
      <c r="C15" s="21" t="s">
        <v>35</v>
      </c>
      <c r="D15" s="55"/>
      <c r="E15" s="54">
        <v>0</v>
      </c>
      <c r="F15" s="54">
        <v>3</v>
      </c>
      <c r="G15" s="22"/>
    </row>
    <row r="16" spans="1:7" ht="15.75" x14ac:dyDescent="0.25">
      <c r="A16" s="21">
        <v>11</v>
      </c>
      <c r="B16" s="22" t="s">
        <v>59</v>
      </c>
      <c r="C16" s="21" t="s">
        <v>35</v>
      </c>
      <c r="D16" s="55"/>
      <c r="E16" s="47">
        <v>0</v>
      </c>
      <c r="F16" s="47">
        <v>0</v>
      </c>
      <c r="G16" s="22"/>
    </row>
    <row r="17" spans="1:7" ht="15.75" x14ac:dyDescent="0.25">
      <c r="A17" s="21">
        <v>12</v>
      </c>
      <c r="B17" s="53" t="s">
        <v>60</v>
      </c>
      <c r="C17" s="21" t="s">
        <v>35</v>
      </c>
      <c r="D17" s="55"/>
      <c r="E17" s="54">
        <f>78-E21-E26</f>
        <v>66</v>
      </c>
      <c r="F17" s="54">
        <v>39</v>
      </c>
      <c r="G17" s="22"/>
    </row>
    <row r="18" spans="1:7" ht="15.75" x14ac:dyDescent="0.25">
      <c r="A18" s="21">
        <v>13</v>
      </c>
      <c r="B18" s="22" t="s">
        <v>61</v>
      </c>
      <c r="C18" s="21" t="s">
        <v>35</v>
      </c>
      <c r="D18" s="55"/>
      <c r="E18" s="47">
        <v>0</v>
      </c>
      <c r="F18" s="47">
        <v>0</v>
      </c>
      <c r="G18" s="22"/>
    </row>
    <row r="19" spans="1:7" ht="15.75" x14ac:dyDescent="0.25">
      <c r="A19" s="21">
        <v>14</v>
      </c>
      <c r="B19" s="22" t="s">
        <v>62</v>
      </c>
      <c r="C19" s="21" t="s">
        <v>35</v>
      </c>
      <c r="D19" s="55"/>
      <c r="E19" s="47">
        <v>0</v>
      </c>
      <c r="F19" s="47">
        <v>0</v>
      </c>
      <c r="G19" s="22"/>
    </row>
    <row r="20" spans="1:7" ht="15.75" x14ac:dyDescent="0.25">
      <c r="A20" s="21">
        <v>15</v>
      </c>
      <c r="B20" s="22" t="s">
        <v>63</v>
      </c>
      <c r="C20" s="21" t="s">
        <v>35</v>
      </c>
      <c r="D20" s="55"/>
      <c r="E20" s="47">
        <v>0</v>
      </c>
      <c r="F20" s="47">
        <v>0</v>
      </c>
      <c r="G20" s="22"/>
    </row>
    <row r="21" spans="1:7" ht="15.75" x14ac:dyDescent="0.25">
      <c r="A21" s="21">
        <v>16</v>
      </c>
      <c r="B21" s="53" t="s">
        <v>85</v>
      </c>
      <c r="C21" s="21" t="s">
        <v>35</v>
      </c>
      <c r="D21" s="55"/>
      <c r="E21" s="54">
        <v>5</v>
      </c>
      <c r="F21" s="54">
        <v>6</v>
      </c>
      <c r="G21" s="22"/>
    </row>
    <row r="22" spans="1:7" ht="15.75" x14ac:dyDescent="0.25">
      <c r="A22" s="21">
        <v>17</v>
      </c>
      <c r="B22" s="22" t="s">
        <v>64</v>
      </c>
      <c r="C22" s="21" t="s">
        <v>35</v>
      </c>
      <c r="D22" s="55"/>
      <c r="E22" s="47">
        <v>0</v>
      </c>
      <c r="F22" s="47">
        <v>0</v>
      </c>
      <c r="G22" s="22"/>
    </row>
    <row r="23" spans="1:7" ht="15.75" x14ac:dyDescent="0.25">
      <c r="A23" s="21">
        <v>18</v>
      </c>
      <c r="B23" s="22" t="s">
        <v>65</v>
      </c>
      <c r="C23" s="21" t="s">
        <v>35</v>
      </c>
      <c r="D23" s="55"/>
      <c r="E23" s="47">
        <v>0</v>
      </c>
      <c r="F23" s="47">
        <v>0</v>
      </c>
      <c r="G23" s="22"/>
    </row>
    <row r="24" spans="1:7" ht="15.75" x14ac:dyDescent="0.25">
      <c r="A24" s="21">
        <v>19</v>
      </c>
      <c r="B24" s="22" t="s">
        <v>66</v>
      </c>
      <c r="C24" s="21" t="s">
        <v>35</v>
      </c>
      <c r="D24" s="55"/>
      <c r="E24" s="47">
        <v>0</v>
      </c>
      <c r="F24" s="47">
        <v>0</v>
      </c>
      <c r="G24" s="22"/>
    </row>
    <row r="25" spans="1:7" ht="15.75" x14ac:dyDescent="0.25">
      <c r="A25" s="21">
        <v>20</v>
      </c>
      <c r="B25" s="22" t="s">
        <v>67</v>
      </c>
      <c r="C25" s="21" t="s">
        <v>35</v>
      </c>
      <c r="D25" s="55"/>
      <c r="E25" s="47">
        <v>0</v>
      </c>
      <c r="F25" s="47">
        <v>0</v>
      </c>
      <c r="G25" s="22"/>
    </row>
    <row r="26" spans="1:7" ht="15.75" x14ac:dyDescent="0.25">
      <c r="A26" s="21">
        <v>21</v>
      </c>
      <c r="B26" s="53" t="s">
        <v>68</v>
      </c>
      <c r="C26" s="21" t="s">
        <v>35</v>
      </c>
      <c r="D26" s="55"/>
      <c r="E26" s="54">
        <v>7</v>
      </c>
      <c r="F26" s="54">
        <v>2</v>
      </c>
      <c r="G26" s="22"/>
    </row>
    <row r="27" spans="1:7" ht="15.75" x14ac:dyDescent="0.25">
      <c r="A27" s="21">
        <v>22</v>
      </c>
      <c r="B27" s="22" t="s">
        <v>69</v>
      </c>
      <c r="C27" s="21" t="s">
        <v>35</v>
      </c>
      <c r="D27" s="55"/>
      <c r="E27" s="47">
        <v>0</v>
      </c>
      <c r="F27" s="47">
        <v>0</v>
      </c>
      <c r="G27" s="22"/>
    </row>
    <row r="28" spans="1:7" ht="15.75" x14ac:dyDescent="0.25">
      <c r="A28" s="21">
        <v>23</v>
      </c>
      <c r="B28" s="22" t="s">
        <v>70</v>
      </c>
      <c r="C28" s="21" t="s">
        <v>35</v>
      </c>
      <c r="D28" s="55"/>
      <c r="E28" s="47">
        <v>0</v>
      </c>
      <c r="F28" s="47">
        <v>0</v>
      </c>
      <c r="G28" s="22"/>
    </row>
    <row r="29" spans="1:7" ht="15.75" x14ac:dyDescent="0.25">
      <c r="A29" s="21">
        <v>24</v>
      </c>
      <c r="B29" s="22" t="s">
        <v>71</v>
      </c>
      <c r="C29" s="21" t="s">
        <v>35</v>
      </c>
      <c r="D29" s="55"/>
      <c r="E29" s="47">
        <v>0</v>
      </c>
      <c r="F29" s="47">
        <v>0</v>
      </c>
      <c r="G29" s="22"/>
    </row>
    <row r="30" spans="1:7" ht="15.75" x14ac:dyDescent="0.25">
      <c r="A30" s="21">
        <v>25</v>
      </c>
      <c r="B30" s="22" t="s">
        <v>72</v>
      </c>
      <c r="C30" s="21" t="s">
        <v>35</v>
      </c>
      <c r="D30" s="55"/>
      <c r="E30" s="47">
        <v>0</v>
      </c>
      <c r="F30" s="47">
        <v>0</v>
      </c>
      <c r="G30" s="22"/>
    </row>
    <row r="31" spans="1:7" ht="15.75" x14ac:dyDescent="0.25">
      <c r="A31" s="21">
        <v>26</v>
      </c>
      <c r="B31" s="22" t="s">
        <v>73</v>
      </c>
      <c r="C31" s="21" t="s">
        <v>35</v>
      </c>
      <c r="D31" s="55"/>
      <c r="E31" s="47">
        <v>0</v>
      </c>
      <c r="F31" s="47">
        <v>0</v>
      </c>
      <c r="G31" s="22"/>
    </row>
    <row r="32" spans="1:7" x14ac:dyDescent="0.2">
      <c r="A32" s="23"/>
      <c r="B32" s="24" t="s">
        <v>15</v>
      </c>
      <c r="C32" s="23"/>
      <c r="D32" s="20"/>
      <c r="E32" s="20"/>
      <c r="F32" s="20"/>
      <c r="G32" s="20"/>
    </row>
    <row r="33" spans="1:7" ht="15.75" x14ac:dyDescent="0.25">
      <c r="A33" s="21">
        <v>27</v>
      </c>
      <c r="B33" s="25" t="s">
        <v>41</v>
      </c>
      <c r="C33" s="21" t="s">
        <v>35</v>
      </c>
      <c r="D33" s="22"/>
      <c r="E33" s="47">
        <v>0</v>
      </c>
      <c r="F33" s="47">
        <v>0</v>
      </c>
      <c r="G33" s="22"/>
    </row>
    <row r="34" spans="1:7" ht="15.75" x14ac:dyDescent="0.25">
      <c r="A34" s="21">
        <v>28</v>
      </c>
      <c r="B34" s="22" t="s">
        <v>17</v>
      </c>
      <c r="C34" s="21" t="s">
        <v>35</v>
      </c>
      <c r="D34" s="22"/>
      <c r="E34" s="47">
        <v>0</v>
      </c>
      <c r="F34" s="47">
        <v>0</v>
      </c>
      <c r="G34" s="22"/>
    </row>
    <row r="35" spans="1:7" ht="15.75" x14ac:dyDescent="0.25">
      <c r="A35" s="21">
        <v>29</v>
      </c>
      <c r="B35" s="22" t="s">
        <v>18</v>
      </c>
      <c r="C35" s="21" t="s">
        <v>35</v>
      </c>
      <c r="D35" s="22"/>
      <c r="E35" s="47">
        <v>0</v>
      </c>
      <c r="F35" s="47">
        <v>0</v>
      </c>
      <c r="G35" s="22"/>
    </row>
    <row r="36" spans="1:7" ht="15.75" x14ac:dyDescent="0.25">
      <c r="A36" s="21">
        <v>30</v>
      </c>
      <c r="B36" s="53" t="s">
        <v>20</v>
      </c>
      <c r="C36" s="21" t="s">
        <v>35</v>
      </c>
      <c r="D36" s="55"/>
      <c r="E36" s="54">
        <v>17</v>
      </c>
      <c r="F36" s="54">
        <v>9</v>
      </c>
      <c r="G36" s="22"/>
    </row>
    <row r="37" spans="1:7" ht="15.75" x14ac:dyDescent="0.25">
      <c r="A37" s="21">
        <v>31</v>
      </c>
      <c r="B37" s="25" t="s">
        <v>21</v>
      </c>
      <c r="C37" s="21" t="s">
        <v>35</v>
      </c>
      <c r="D37" s="22"/>
      <c r="E37" s="47">
        <v>0</v>
      </c>
      <c r="F37" s="47">
        <v>0</v>
      </c>
      <c r="G37" s="22"/>
    </row>
    <row r="38" spans="1:7" ht="15.75" x14ac:dyDescent="0.25">
      <c r="A38" s="21">
        <v>32</v>
      </c>
      <c r="B38" s="53" t="s">
        <v>7</v>
      </c>
      <c r="C38" s="21" t="s">
        <v>35</v>
      </c>
      <c r="D38" s="55"/>
      <c r="E38" s="54">
        <v>11</v>
      </c>
      <c r="F38" s="54">
        <v>2</v>
      </c>
      <c r="G38" s="22"/>
    </row>
    <row r="39" spans="1:7" ht="15.75" x14ac:dyDescent="0.25">
      <c r="A39" s="21">
        <v>33</v>
      </c>
      <c r="B39" s="22" t="s">
        <v>39</v>
      </c>
      <c r="C39" s="21" t="s">
        <v>35</v>
      </c>
      <c r="D39" s="22"/>
      <c r="E39" s="47">
        <v>0</v>
      </c>
      <c r="F39" s="47">
        <v>0</v>
      </c>
      <c r="G39" s="22"/>
    </row>
    <row r="40" spans="1:7" x14ac:dyDescent="0.2">
      <c r="A40" s="21"/>
      <c r="B40" s="24" t="s">
        <v>19</v>
      </c>
      <c r="C40" s="23"/>
      <c r="D40" s="20"/>
      <c r="E40" s="20"/>
      <c r="F40" s="20"/>
      <c r="G40" s="20"/>
    </row>
    <row r="41" spans="1:7" ht="15.75" x14ac:dyDescent="0.25">
      <c r="A41" s="21">
        <v>34</v>
      </c>
      <c r="B41" s="53" t="s">
        <v>8</v>
      </c>
      <c r="C41" s="21" t="s">
        <v>36</v>
      </c>
      <c r="D41" s="55"/>
      <c r="E41" s="54">
        <v>55</v>
      </c>
      <c r="F41" s="54">
        <v>34</v>
      </c>
      <c r="G41" s="22"/>
    </row>
    <row r="42" spans="1:7" ht="15.75" x14ac:dyDescent="0.25">
      <c r="A42" s="21">
        <v>35</v>
      </c>
      <c r="B42" s="22" t="s">
        <v>5</v>
      </c>
      <c r="C42" s="21" t="s">
        <v>35</v>
      </c>
      <c r="D42" s="22"/>
      <c r="E42" s="47">
        <v>0</v>
      </c>
      <c r="F42" s="47">
        <v>0</v>
      </c>
      <c r="G42" s="22"/>
    </row>
    <row r="43" spans="1:7" ht="15.75" x14ac:dyDescent="0.25">
      <c r="A43" s="21">
        <v>36</v>
      </c>
      <c r="B43" s="22" t="s">
        <v>6</v>
      </c>
      <c r="C43" s="21" t="s">
        <v>35</v>
      </c>
      <c r="D43" s="22"/>
      <c r="E43" s="47">
        <v>0</v>
      </c>
      <c r="F43" s="47">
        <v>0</v>
      </c>
      <c r="G43" s="22"/>
    </row>
    <row r="44" spans="1:7" ht="24.6" customHeight="1" x14ac:dyDescent="0.2">
      <c r="A44" s="21"/>
      <c r="B44" s="26" t="s">
        <v>46</v>
      </c>
      <c r="C44" s="21"/>
      <c r="D44" s="22"/>
      <c r="E44" s="22"/>
      <c r="F44" s="26"/>
      <c r="G44" s="27">
        <f>SUM(G6:G43)</f>
        <v>0</v>
      </c>
    </row>
    <row r="45" spans="1:7" ht="15" thickBot="1" x14ac:dyDescent="0.25">
      <c r="A45" s="21"/>
      <c r="B45" s="22"/>
      <c r="C45" s="21"/>
      <c r="D45" s="22"/>
      <c r="E45" s="22"/>
      <c r="F45" s="22"/>
    </row>
    <row r="46" spans="1:7" ht="36" customHeight="1" thickBot="1" x14ac:dyDescent="0.25">
      <c r="A46" s="39" t="s">
        <v>26</v>
      </c>
      <c r="B46" s="40"/>
      <c r="C46" s="40"/>
      <c r="D46" s="40"/>
      <c r="E46" s="40"/>
      <c r="F46" s="48"/>
      <c r="G46" s="41"/>
    </row>
    <row r="47" spans="1:7" ht="38.25" x14ac:dyDescent="0.2">
      <c r="A47" s="31" t="s">
        <v>0</v>
      </c>
      <c r="B47" s="32" t="s">
        <v>1</v>
      </c>
      <c r="C47" s="32" t="s">
        <v>2</v>
      </c>
      <c r="D47" s="32" t="s">
        <v>3</v>
      </c>
      <c r="E47" s="46" t="s">
        <v>83</v>
      </c>
      <c r="F47" s="46" t="s">
        <v>84</v>
      </c>
      <c r="G47" s="50" t="s">
        <v>34</v>
      </c>
    </row>
    <row r="48" spans="1:7" x14ac:dyDescent="0.2">
      <c r="A48" s="23"/>
      <c r="B48" s="19" t="s">
        <v>27</v>
      </c>
      <c r="C48" s="22"/>
      <c r="D48" s="22"/>
      <c r="E48" s="22"/>
      <c r="G48" s="49"/>
    </row>
    <row r="49" spans="1:7" ht="15.75" x14ac:dyDescent="0.25">
      <c r="A49" s="21">
        <v>37</v>
      </c>
      <c r="B49" s="28" t="s">
        <v>86</v>
      </c>
      <c r="C49" s="38" t="s">
        <v>35</v>
      </c>
      <c r="D49" s="55"/>
      <c r="E49" s="47">
        <v>0</v>
      </c>
      <c r="F49" s="47">
        <v>0</v>
      </c>
      <c r="G49" s="49"/>
    </row>
    <row r="50" spans="1:7" ht="15.75" x14ac:dyDescent="0.25">
      <c r="A50" s="21">
        <v>38</v>
      </c>
      <c r="B50" s="28" t="s">
        <v>82</v>
      </c>
      <c r="C50" s="38" t="s">
        <v>35</v>
      </c>
      <c r="D50" s="55"/>
      <c r="E50" s="47">
        <v>0</v>
      </c>
      <c r="F50" s="47">
        <v>0</v>
      </c>
      <c r="G50" s="49"/>
    </row>
    <row r="51" spans="1:7" x14ac:dyDescent="0.2">
      <c r="A51" s="21">
        <v>39</v>
      </c>
      <c r="B51" s="53" t="s">
        <v>94</v>
      </c>
      <c r="C51" s="38" t="s">
        <v>35</v>
      </c>
      <c r="D51" s="55"/>
      <c r="E51" s="53">
        <v>17</v>
      </c>
      <c r="F51" s="53">
        <v>9</v>
      </c>
      <c r="G51" s="49"/>
    </row>
    <row r="52" spans="1:7" ht="15.75" x14ac:dyDescent="0.25">
      <c r="A52" s="21">
        <v>40</v>
      </c>
      <c r="B52" s="53" t="s">
        <v>95</v>
      </c>
      <c r="C52" s="38" t="s">
        <v>35</v>
      </c>
      <c r="D52" s="55"/>
      <c r="E52" s="54">
        <v>0</v>
      </c>
      <c r="F52" s="54">
        <v>1</v>
      </c>
      <c r="G52" s="49"/>
    </row>
    <row r="53" spans="1:7" ht="15.75" x14ac:dyDescent="0.25">
      <c r="A53" s="21">
        <v>41</v>
      </c>
      <c r="B53" s="22" t="s">
        <v>28</v>
      </c>
      <c r="C53" s="38" t="s">
        <v>35</v>
      </c>
      <c r="D53" s="55"/>
      <c r="E53" s="47">
        <v>0</v>
      </c>
      <c r="F53" s="47">
        <v>0</v>
      </c>
      <c r="G53" s="49"/>
    </row>
    <row r="54" spans="1:7" ht="15.75" x14ac:dyDescent="0.25">
      <c r="A54" s="21">
        <v>42</v>
      </c>
      <c r="B54" s="53" t="s">
        <v>4</v>
      </c>
      <c r="C54" s="38" t="s">
        <v>35</v>
      </c>
      <c r="D54" s="55"/>
      <c r="E54" s="54" t="s">
        <v>96</v>
      </c>
      <c r="F54" s="54" t="s">
        <v>96</v>
      </c>
      <c r="G54" s="49"/>
    </row>
    <row r="55" spans="1:7" ht="15.75" x14ac:dyDescent="0.25">
      <c r="A55" s="21">
        <v>43</v>
      </c>
      <c r="B55" s="53" t="s">
        <v>16</v>
      </c>
      <c r="C55" s="38" t="s">
        <v>37</v>
      </c>
      <c r="D55" s="55"/>
      <c r="E55" s="54">
        <v>2</v>
      </c>
      <c r="F55" s="54">
        <v>0</v>
      </c>
      <c r="G55" s="49"/>
    </row>
    <row r="56" spans="1:7" x14ac:dyDescent="0.2">
      <c r="A56" s="23"/>
      <c r="B56" s="19" t="s">
        <v>29</v>
      </c>
      <c r="C56" s="38"/>
      <c r="D56" s="55"/>
      <c r="E56" s="22"/>
      <c r="G56" s="49"/>
    </row>
    <row r="57" spans="1:7" ht="15.75" x14ac:dyDescent="0.25">
      <c r="A57" s="21">
        <v>44</v>
      </c>
      <c r="B57" s="56" t="s">
        <v>75</v>
      </c>
      <c r="C57" s="38" t="s">
        <v>35</v>
      </c>
      <c r="D57" s="55"/>
      <c r="E57" s="54">
        <f>16+9</f>
        <v>25</v>
      </c>
      <c r="F57" s="54">
        <f>7+2</f>
        <v>9</v>
      </c>
      <c r="G57" s="49"/>
    </row>
    <row r="58" spans="1:7" ht="15.75" x14ac:dyDescent="0.25">
      <c r="A58" s="21">
        <v>45</v>
      </c>
      <c r="B58" s="56" t="s">
        <v>87</v>
      </c>
      <c r="C58" s="38" t="s">
        <v>35</v>
      </c>
      <c r="D58" s="55"/>
      <c r="E58" s="54">
        <f>34+21</f>
        <v>55</v>
      </c>
      <c r="F58" s="54">
        <f>30+16</f>
        <v>46</v>
      </c>
      <c r="G58" s="49"/>
    </row>
    <row r="59" spans="1:7" ht="15.75" x14ac:dyDescent="0.25">
      <c r="A59" s="21">
        <v>46</v>
      </c>
      <c r="B59" s="56" t="s">
        <v>88</v>
      </c>
      <c r="C59" s="38" t="s">
        <v>35</v>
      </c>
      <c r="D59" s="55"/>
      <c r="E59" s="54">
        <f>19+15</f>
        <v>34</v>
      </c>
      <c r="F59" s="54">
        <f>6+4</f>
        <v>10</v>
      </c>
      <c r="G59" s="49"/>
    </row>
    <row r="60" spans="1:7" ht="15.75" x14ac:dyDescent="0.25">
      <c r="A60" s="21">
        <v>47</v>
      </c>
      <c r="B60" s="56" t="s">
        <v>93</v>
      </c>
      <c r="C60" s="38" t="s">
        <v>35</v>
      </c>
      <c r="D60" s="55"/>
      <c r="E60" s="54">
        <f>1+1</f>
        <v>2</v>
      </c>
      <c r="F60" s="54">
        <f>3+2</f>
        <v>5</v>
      </c>
      <c r="G60" s="49"/>
    </row>
    <row r="61" spans="1:7" ht="15.75" x14ac:dyDescent="0.25">
      <c r="A61" s="21">
        <v>48</v>
      </c>
      <c r="B61" s="56" t="s">
        <v>89</v>
      </c>
      <c r="C61" s="38" t="s">
        <v>35</v>
      </c>
      <c r="D61" s="55"/>
      <c r="E61" s="54">
        <f>1+1</f>
        <v>2</v>
      </c>
      <c r="F61" s="54">
        <f>1+1</f>
        <v>2</v>
      </c>
      <c r="G61" s="49"/>
    </row>
    <row r="62" spans="1:7" ht="15.75" x14ac:dyDescent="0.25">
      <c r="A62" s="21">
        <v>49</v>
      </c>
      <c r="B62" s="56" t="s">
        <v>90</v>
      </c>
      <c r="C62" s="38" t="s">
        <v>35</v>
      </c>
      <c r="D62" s="55"/>
      <c r="E62" s="54">
        <v>0</v>
      </c>
      <c r="F62" s="54">
        <v>1</v>
      </c>
      <c r="G62" s="49"/>
    </row>
    <row r="63" spans="1:7" ht="15.75" x14ac:dyDescent="0.25">
      <c r="A63" s="21">
        <v>50</v>
      </c>
      <c r="B63" s="25" t="s">
        <v>74</v>
      </c>
      <c r="C63" s="38" t="s">
        <v>35</v>
      </c>
      <c r="D63" s="55"/>
      <c r="E63" s="47">
        <v>0</v>
      </c>
      <c r="F63" s="47">
        <v>0</v>
      </c>
      <c r="G63" s="49"/>
    </row>
    <row r="64" spans="1:7" ht="15.75" x14ac:dyDescent="0.25">
      <c r="A64" s="21">
        <v>51</v>
      </c>
      <c r="B64" s="56" t="s">
        <v>76</v>
      </c>
      <c r="C64" s="38" t="s">
        <v>35</v>
      </c>
      <c r="D64" s="55"/>
      <c r="E64" s="54">
        <v>1</v>
      </c>
      <c r="F64" s="54">
        <v>1</v>
      </c>
      <c r="G64" s="49"/>
    </row>
    <row r="65" spans="1:7" ht="15.75" x14ac:dyDescent="0.25">
      <c r="A65" s="21">
        <v>52</v>
      </c>
      <c r="B65" s="25" t="s">
        <v>77</v>
      </c>
      <c r="C65" s="38" t="s">
        <v>35</v>
      </c>
      <c r="D65" s="55"/>
      <c r="E65" s="47">
        <v>0</v>
      </c>
      <c r="F65" s="47">
        <v>0</v>
      </c>
      <c r="G65" s="49"/>
    </row>
    <row r="66" spans="1:7" ht="15.75" x14ac:dyDescent="0.25">
      <c r="A66" s="21">
        <v>53</v>
      </c>
      <c r="B66" s="25" t="s">
        <v>78</v>
      </c>
      <c r="C66" s="38" t="s">
        <v>35</v>
      </c>
      <c r="D66" s="55"/>
      <c r="E66" s="47">
        <v>0</v>
      </c>
      <c r="F66" s="47">
        <v>0</v>
      </c>
      <c r="G66" s="49"/>
    </row>
    <row r="67" spans="1:7" ht="15.75" x14ac:dyDescent="0.25">
      <c r="A67" s="21">
        <v>54</v>
      </c>
      <c r="B67" s="56" t="s">
        <v>91</v>
      </c>
      <c r="C67" s="38" t="s">
        <v>35</v>
      </c>
      <c r="D67" s="55"/>
      <c r="E67" s="54">
        <v>5</v>
      </c>
      <c r="F67" s="54">
        <v>0</v>
      </c>
      <c r="G67" s="49"/>
    </row>
    <row r="68" spans="1:7" ht="15.75" x14ac:dyDescent="0.25">
      <c r="A68" s="21">
        <v>55</v>
      </c>
      <c r="B68" s="56" t="s">
        <v>92</v>
      </c>
      <c r="C68" s="38" t="s">
        <v>35</v>
      </c>
      <c r="D68" s="55"/>
      <c r="E68" s="54">
        <v>3</v>
      </c>
      <c r="F68" s="54">
        <v>0</v>
      </c>
      <c r="G68" s="49"/>
    </row>
    <row r="69" spans="1:7" ht="15.75" x14ac:dyDescent="0.25">
      <c r="A69" s="21">
        <v>56</v>
      </c>
      <c r="B69" s="57" t="s">
        <v>30</v>
      </c>
      <c r="C69" s="38" t="s">
        <v>38</v>
      </c>
      <c r="D69" s="55"/>
      <c r="E69" s="54">
        <v>2</v>
      </c>
      <c r="F69" s="54">
        <v>3</v>
      </c>
      <c r="G69" s="49"/>
    </row>
    <row r="70" spans="1:7" ht="15.75" x14ac:dyDescent="0.25">
      <c r="A70" s="21">
        <v>57</v>
      </c>
      <c r="B70" s="22" t="s">
        <v>31</v>
      </c>
      <c r="C70" s="38" t="s">
        <v>35</v>
      </c>
      <c r="D70" s="55"/>
      <c r="E70" s="47">
        <v>0</v>
      </c>
      <c r="F70" s="47">
        <v>0</v>
      </c>
      <c r="G70" s="49"/>
    </row>
    <row r="71" spans="1:7" ht="15.75" x14ac:dyDescent="0.25">
      <c r="A71" s="21">
        <v>58</v>
      </c>
      <c r="B71" s="22" t="s">
        <v>32</v>
      </c>
      <c r="C71" s="38" t="s">
        <v>35</v>
      </c>
      <c r="D71" s="55"/>
      <c r="E71" s="47">
        <v>0</v>
      </c>
      <c r="F71" s="47">
        <v>0</v>
      </c>
      <c r="G71" s="49"/>
    </row>
    <row r="72" spans="1:7" ht="15.75" x14ac:dyDescent="0.25">
      <c r="A72" s="21">
        <v>59</v>
      </c>
      <c r="B72" s="22" t="s">
        <v>33</v>
      </c>
      <c r="C72" s="38" t="s">
        <v>35</v>
      </c>
      <c r="D72" s="55"/>
      <c r="E72" s="47">
        <v>0</v>
      </c>
      <c r="F72" s="47">
        <v>0</v>
      </c>
      <c r="G72" s="49"/>
    </row>
    <row r="73" spans="1:7" x14ac:dyDescent="0.2">
      <c r="A73" s="21"/>
      <c r="B73" s="25"/>
      <c r="C73" s="38"/>
      <c r="D73" s="22"/>
      <c r="E73" s="51"/>
      <c r="F73" s="51"/>
      <c r="G73" s="49"/>
    </row>
    <row r="74" spans="1:7" x14ac:dyDescent="0.2">
      <c r="A74" s="21"/>
      <c r="B74" s="26" t="s">
        <v>46</v>
      </c>
      <c r="C74" s="22"/>
      <c r="D74" s="22"/>
      <c r="E74" s="22"/>
      <c r="F74" s="22"/>
      <c r="G74" s="52">
        <f>SUM(G48:G72)</f>
        <v>0</v>
      </c>
    </row>
    <row r="77" spans="1:7" ht="15" x14ac:dyDescent="0.25">
      <c r="A77" t="s">
        <v>45</v>
      </c>
    </row>
  </sheetData>
  <phoneticPr fontId="3" type="noConversion"/>
  <pageMargins left="0.7" right="0.7" top="0.75" bottom="0.75" header="0.3" footer="0.3"/>
  <pageSetup paperSize="8" orientation="landscape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E532-0B37-45F9-AC82-F57C0AC0D734}">
  <dimension ref="A1:F30"/>
  <sheetViews>
    <sheetView zoomScaleNormal="100" workbookViewId="0">
      <selection activeCell="B10" sqref="B10"/>
    </sheetView>
  </sheetViews>
  <sheetFormatPr baseColWidth="10" defaultColWidth="8.85546875" defaultRowHeight="14.25" x14ac:dyDescent="0.2"/>
  <cols>
    <col min="1" max="1" width="8.85546875" style="1"/>
    <col min="2" max="2" width="102.28515625" style="1" customWidth="1"/>
    <col min="3" max="3" width="15.7109375" style="1" customWidth="1"/>
    <col min="4" max="4" width="16.42578125" style="1" customWidth="1"/>
    <col min="5" max="5" width="16.7109375" style="1" customWidth="1"/>
    <col min="6" max="6" width="12.7109375" style="1" customWidth="1"/>
    <col min="7" max="16384" width="8.85546875" style="1"/>
  </cols>
  <sheetData>
    <row r="1" spans="1:6" ht="46.9" customHeight="1" x14ac:dyDescent="0.2">
      <c r="A1" s="10"/>
      <c r="B1" s="10"/>
      <c r="C1" s="10"/>
      <c r="D1" s="10"/>
      <c r="E1" s="10"/>
      <c r="F1" s="10"/>
    </row>
    <row r="2" spans="1:6" ht="76.150000000000006" customHeight="1" thickBot="1" x14ac:dyDescent="0.25">
      <c r="A2" s="58" t="s">
        <v>40</v>
      </c>
      <c r="B2" s="58"/>
      <c r="C2" s="58"/>
      <c r="D2" s="58"/>
      <c r="E2" s="58"/>
      <c r="F2" s="58"/>
    </row>
    <row r="3" spans="1:6" ht="40.9" customHeight="1" thickBot="1" x14ac:dyDescent="0.25">
      <c r="A3" s="59" t="s">
        <v>43</v>
      </c>
      <c r="B3" s="60"/>
      <c r="C3" s="60"/>
      <c r="D3" s="60"/>
      <c r="E3" s="60"/>
      <c r="F3" s="61"/>
    </row>
    <row r="4" spans="1:6" ht="30" x14ac:dyDescent="0.2">
      <c r="A4" s="33" t="s">
        <v>0</v>
      </c>
      <c r="B4" s="33" t="s">
        <v>1</v>
      </c>
      <c r="C4" s="33" t="s">
        <v>35</v>
      </c>
      <c r="D4" s="33" t="s">
        <v>3</v>
      </c>
      <c r="E4" s="34" t="s">
        <v>9</v>
      </c>
      <c r="F4" s="35" t="s">
        <v>34</v>
      </c>
    </row>
    <row r="5" spans="1:6" ht="15" x14ac:dyDescent="0.2">
      <c r="A5" s="2"/>
      <c r="B5" s="2" t="s">
        <v>44</v>
      </c>
      <c r="C5" s="2"/>
      <c r="D5" s="2"/>
      <c r="E5" s="2"/>
      <c r="F5" s="4"/>
    </row>
    <row r="6" spans="1:6" x14ac:dyDescent="0.2">
      <c r="A6" s="3">
        <v>1</v>
      </c>
      <c r="B6" s="1" t="s">
        <v>80</v>
      </c>
      <c r="C6" s="3" t="s">
        <v>35</v>
      </c>
    </row>
    <row r="7" spans="1:6" x14ac:dyDescent="0.2">
      <c r="A7" s="3">
        <v>2</v>
      </c>
      <c r="B7" s="36" t="s">
        <v>81</v>
      </c>
      <c r="C7" s="3" t="s">
        <v>35</v>
      </c>
    </row>
    <row r="8" spans="1:6" x14ac:dyDescent="0.2">
      <c r="A8" s="3">
        <v>3</v>
      </c>
      <c r="B8" s="5" t="s">
        <v>79</v>
      </c>
      <c r="C8" s="3" t="s">
        <v>35</v>
      </c>
    </row>
    <row r="9" spans="1:6" ht="15" x14ac:dyDescent="0.25">
      <c r="A9" s="3"/>
      <c r="C9" s="3"/>
      <c r="E9" s="12" t="s">
        <v>46</v>
      </c>
      <c r="F9" s="13">
        <f t="shared" ref="F9" si="0">F6+F7+F8</f>
        <v>0</v>
      </c>
    </row>
    <row r="10" spans="1:6" x14ac:dyDescent="0.2">
      <c r="A10" s="3"/>
      <c r="C10" s="3"/>
    </row>
    <row r="11" spans="1:6" ht="20.25" x14ac:dyDescent="0.2">
      <c r="A11" s="6"/>
      <c r="B11" s="6"/>
      <c r="C11" s="6"/>
      <c r="D11" s="6"/>
      <c r="E11" s="6"/>
      <c r="F11" s="6"/>
    </row>
    <row r="12" spans="1:6" ht="29.25" customHeight="1" x14ac:dyDescent="0.25">
      <c r="A12" t="s">
        <v>45</v>
      </c>
      <c r="B12" s="7"/>
      <c r="C12" s="7"/>
      <c r="D12" s="7"/>
      <c r="E12" s="7"/>
      <c r="F12" s="8"/>
    </row>
    <row r="13" spans="1:6" ht="15" x14ac:dyDescent="0.2">
      <c r="A13" s="3"/>
      <c r="B13" s="9"/>
    </row>
    <row r="14" spans="1:6" x14ac:dyDescent="0.2">
      <c r="A14" s="3"/>
    </row>
    <row r="15" spans="1:6" x14ac:dyDescent="0.2">
      <c r="A15" s="3"/>
    </row>
    <row r="16" spans="1:6" x14ac:dyDescent="0.2">
      <c r="A16" s="3"/>
    </row>
    <row r="17" spans="1:2" x14ac:dyDescent="0.2">
      <c r="A17" s="3"/>
    </row>
    <row r="18" spans="1:2" x14ac:dyDescent="0.2">
      <c r="A18" s="3"/>
    </row>
    <row r="19" spans="1:2" x14ac:dyDescent="0.2">
      <c r="A19" s="3"/>
    </row>
    <row r="20" spans="1:2" x14ac:dyDescent="0.2">
      <c r="A20" s="3"/>
    </row>
    <row r="21" spans="1:2" ht="15" x14ac:dyDescent="0.2">
      <c r="A21" s="3"/>
      <c r="B21" s="9"/>
    </row>
    <row r="22" spans="1:2" x14ac:dyDescent="0.2">
      <c r="A22" s="3"/>
      <c r="B22" s="5"/>
    </row>
    <row r="23" spans="1:2" x14ac:dyDescent="0.2">
      <c r="A23" s="3"/>
      <c r="B23" s="5"/>
    </row>
    <row r="24" spans="1:2" x14ac:dyDescent="0.2">
      <c r="A24" s="3"/>
    </row>
    <row r="25" spans="1:2" x14ac:dyDescent="0.2">
      <c r="A25" s="3"/>
    </row>
    <row r="26" spans="1:2" x14ac:dyDescent="0.2">
      <c r="A26" s="3"/>
    </row>
    <row r="27" spans="1:2" x14ac:dyDescent="0.2">
      <c r="A27" s="3"/>
    </row>
    <row r="28" spans="1:2" x14ac:dyDescent="0.2">
      <c r="A28" s="3"/>
      <c r="B28" s="5"/>
    </row>
    <row r="29" spans="1:2" x14ac:dyDescent="0.2">
      <c r="A29" s="3"/>
      <c r="B29" s="5"/>
    </row>
    <row r="30" spans="1:2" x14ac:dyDescent="0.2">
      <c r="A30" s="3"/>
      <c r="B30" s="5"/>
    </row>
  </sheetData>
  <mergeCells count="2">
    <mergeCell ref="A2:F2"/>
    <mergeCell ref="A3:F3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Intro</vt:lpstr>
      <vt:lpstr>DQE LOT N°1</vt:lpstr>
      <vt:lpstr>DQE LOT N°2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christophe.maurel@avant-pays-savoyard.com</cp:lastModifiedBy>
  <cp:lastPrinted>2026-02-23T08:16:06Z</cp:lastPrinted>
  <dcterms:created xsi:type="dcterms:W3CDTF">2025-07-23T12:24:13Z</dcterms:created>
  <dcterms:modified xsi:type="dcterms:W3CDTF">2026-03-16T14:20:24Z</dcterms:modified>
</cp:coreProperties>
</file>